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oana\Desktop\Raportare 2021\AGA\"/>
    </mc:Choice>
  </mc:AlternateContent>
  <xr:revisionPtr revIDLastSave="0" documentId="8_{A0911A75-8CCE-4E68-A2EF-DBD9882A87DC}" xr6:coauthVersionLast="47" xr6:coauthVersionMax="47" xr10:uidLastSave="{00000000-0000-0000-0000-000000000000}"/>
  <bookViews>
    <workbookView xWindow="-110" yWindow="-110" windowWidth="19420" windowHeight="10420" xr2:uid="{FF066ED7-B26D-465D-BA60-EA1010A86454}"/>
  </bookViews>
  <sheets>
    <sheet name="AGEA - Pct 1 - 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0" i="1" l="1"/>
  <c r="D32" i="1" s="1"/>
  <c r="D18" i="1"/>
  <c r="C13" i="1"/>
  <c r="B13" i="1"/>
  <c r="D12" i="1"/>
  <c r="D11" i="1"/>
  <c r="D13" i="1" s="1"/>
  <c r="D10" i="1"/>
  <c r="D19" i="1" l="1"/>
</calcChain>
</file>

<file path=xl/sharedStrings.xml><?xml version="1.0" encoding="utf-8"?>
<sst xmlns="http://schemas.openxmlformats.org/spreadsheetml/2006/main" count="36" uniqueCount="36">
  <si>
    <t>TeraPlast SA</t>
  </si>
  <si>
    <t>AGEA aprilie 2022 - Limita maxima de indatorare</t>
  </si>
  <si>
    <t>Suport pentru punctele 1 si 2 de pe ordinea de zi</t>
  </si>
  <si>
    <t>Sumele sunt in lei</t>
  </si>
  <si>
    <t>1. Limita maxima a imprumuturilor ce pot fi contractate de TeraPlast SA</t>
  </si>
  <si>
    <t xml:space="preserve">Tipul finanțării </t>
  </si>
  <si>
    <t>Sold la 31 Dec 2021</t>
  </si>
  <si>
    <t>Plafon neutilizat la 31 Dec 2021</t>
  </si>
  <si>
    <t>Total</t>
  </si>
  <si>
    <t>Explicatii</t>
  </si>
  <si>
    <t>Imprumuturi contractate la 31 decembrie 2021:</t>
  </si>
  <si>
    <t>Credite de investitii</t>
  </si>
  <si>
    <t>Plafonul neutilizat este aferent investitiilor in curs la 31 Dec 2021, sumele vor fi trase in 2022</t>
  </si>
  <si>
    <t>Credite punte pentru proiectele de ajutor de stat</t>
  </si>
  <si>
    <t>Creditele punte vor fi folosite in masura necesarului de finatare a investitiilor cofinantate prin ajutor de stat, pana la incasarea ajutorului de la Ministerul de finante</t>
  </si>
  <si>
    <t>Facilitati pentru finantarea capitalului circulant</t>
  </si>
  <si>
    <t>Total, credite bancare contractate</t>
  </si>
  <si>
    <t>Imprumuturi ce vor putea fi contractate in 2022, in functie de evolutia planurilor de dezvotare si a necesarului de finantare al Societatii:</t>
  </si>
  <si>
    <t xml:space="preserve">Credit de investii pentru finantare CapEx 2022 </t>
  </si>
  <si>
    <t>Finantarea investitiilor in productia de energie regenerabila si imbunatatiri ale facilitatilor de productie</t>
  </si>
  <si>
    <t>Plafon aditional al liniilor de credit</t>
  </si>
  <si>
    <t>Investitii in dezvoltare prin M&amp;A si facilitati noi de productie</t>
  </si>
  <si>
    <t>Total, imprumuturi ce vor putea fi contractate in 2022</t>
  </si>
  <si>
    <t>Limita maxima de indatorare a TeraPlast SA supusa spre aprobarea AGA</t>
  </si>
  <si>
    <t>2. Limita maxima in care TeraPlast poate garanta imprumuturile subsidiarelor</t>
  </si>
  <si>
    <t>TeraPlast acorda garantii corporative pentru imprumuturile contractate de subsidiare:</t>
  </si>
  <si>
    <t>Subsidiara</t>
  </si>
  <si>
    <t>Expunerea la 31 Dec 2021</t>
  </si>
  <si>
    <t>TeraGlass</t>
  </si>
  <si>
    <t>TeraBio Pack</t>
  </si>
  <si>
    <t>TeraPlast Recycling</t>
  </si>
  <si>
    <t>Somplast</t>
  </si>
  <si>
    <t>Total, valoarea garantiilor corporative acordate</t>
  </si>
  <si>
    <t>Garantie corporativa posibil a fi acordata pentru finatarea proiectului Folii Stretch - TeraPlast Recycling</t>
  </si>
  <si>
    <t>Limita maxima a valorii garantiilor pentru subsidiare, supusa spre aprobarea AGA</t>
  </si>
  <si>
    <t>Detalii referitoare la structura datoriilor Grupului se regasesc in Nota 22 din situatiile financiare consolidate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</si>
</sst>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quotePrefix="1" applyFont="1"/>
    <xf numFmtId="0" fontId="4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3" fontId="7" fillId="0" borderId="0" xfId="0" applyNumberFormat="1" applyFont="1" applyAlignment="1">
      <alignment horizontal="right" vertical="center" wrapText="1"/>
    </xf>
    <xf numFmtId="3" fontId="7" fillId="0" borderId="0" xfId="0" applyNumberFormat="1" applyFont="1" applyAlignment="1">
      <alignment horizontal="left" vertical="center" wrapText="1"/>
    </xf>
    <xf numFmtId="3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3" fontId="4" fillId="0" borderId="0" xfId="0" applyNumberFormat="1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horizontal="right" vertical="center" wrapText="1"/>
    </xf>
    <xf numFmtId="0" fontId="7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40D7D-93B8-4C3D-9F20-47A96CF34BCD}">
  <dimension ref="A1:E34"/>
  <sheetViews>
    <sheetView showGridLines="0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1" sqref="A21"/>
    </sheetView>
  </sheetViews>
  <sheetFormatPr defaultRowHeight="14.5" x14ac:dyDescent="0.35"/>
  <cols>
    <col min="1" max="1" width="35.36328125" customWidth="1"/>
    <col min="2" max="2" width="15.54296875" customWidth="1"/>
    <col min="3" max="3" width="14.81640625" customWidth="1"/>
    <col min="4" max="4" width="12.81640625" customWidth="1"/>
    <col min="5" max="5" width="47.6328125" customWidth="1"/>
    <col min="7" max="7" width="12.36328125" customWidth="1"/>
  </cols>
  <sheetData>
    <row r="1" spans="1:5" x14ac:dyDescent="0.35">
      <c r="A1" s="1" t="s">
        <v>0</v>
      </c>
    </row>
    <row r="2" spans="1:5" x14ac:dyDescent="0.35">
      <c r="A2" s="1" t="s">
        <v>1</v>
      </c>
    </row>
    <row r="3" spans="1:5" x14ac:dyDescent="0.35">
      <c r="A3" s="1" t="s">
        <v>2</v>
      </c>
    </row>
    <row r="4" spans="1:5" x14ac:dyDescent="0.35">
      <c r="A4" s="2" t="s">
        <v>3</v>
      </c>
    </row>
    <row r="5" spans="1:5" x14ac:dyDescent="0.35">
      <c r="A5" s="2"/>
    </row>
    <row r="6" spans="1:5" x14ac:dyDescent="0.35">
      <c r="A6" s="3" t="s">
        <v>4</v>
      </c>
    </row>
    <row r="8" spans="1:5" ht="24.5" thickBot="1" x14ac:dyDescent="0.4">
      <c r="A8" s="4" t="s">
        <v>5</v>
      </c>
      <c r="B8" s="4" t="s">
        <v>6</v>
      </c>
      <c r="C8" s="4" t="s">
        <v>7</v>
      </c>
      <c r="D8" s="4" t="s">
        <v>8</v>
      </c>
      <c r="E8" s="4" t="s">
        <v>9</v>
      </c>
    </row>
    <row r="9" spans="1:5" ht="15" thickTop="1" x14ac:dyDescent="0.35">
      <c r="A9" s="5" t="s">
        <v>10</v>
      </c>
      <c r="B9" s="6"/>
      <c r="C9" s="6"/>
      <c r="D9" s="6"/>
      <c r="E9" s="6"/>
    </row>
    <row r="10" spans="1:5" ht="24" x14ac:dyDescent="0.35">
      <c r="A10" s="7" t="s">
        <v>11</v>
      </c>
      <c r="B10" s="8">
        <v>29300446</v>
      </c>
      <c r="C10" s="8">
        <v>41281779</v>
      </c>
      <c r="D10" s="8">
        <f>SUM(B10:C10)</f>
        <v>70582225</v>
      </c>
      <c r="E10" s="9" t="s">
        <v>12</v>
      </c>
    </row>
    <row r="11" spans="1:5" ht="36" x14ac:dyDescent="0.35">
      <c r="A11" s="7" t="s">
        <v>13</v>
      </c>
      <c r="B11" s="8">
        <v>0</v>
      </c>
      <c r="C11" s="8">
        <v>38000000</v>
      </c>
      <c r="D11" s="8">
        <f>SUM(B11:C11)</f>
        <v>38000000</v>
      </c>
      <c r="E11" s="9" t="s">
        <v>14</v>
      </c>
    </row>
    <row r="12" spans="1:5" x14ac:dyDescent="0.35">
      <c r="A12" s="7" t="s">
        <v>15</v>
      </c>
      <c r="B12" s="8">
        <v>43686720</v>
      </c>
      <c r="C12" s="8">
        <v>10313280</v>
      </c>
      <c r="D12" s="8">
        <f>SUM(B12:C12)</f>
        <v>54000000</v>
      </c>
      <c r="E12" s="9"/>
    </row>
    <row r="13" spans="1:5" ht="15" thickBot="1" x14ac:dyDescent="0.4">
      <c r="A13" s="4" t="s">
        <v>16</v>
      </c>
      <c r="B13" s="10">
        <f>SUM(B10:B12)</f>
        <v>72987166</v>
      </c>
      <c r="C13" s="10">
        <f t="shared" ref="C13:D13" si="0">SUM(C10:C12)</f>
        <v>89595059</v>
      </c>
      <c r="D13" s="10">
        <f t="shared" si="0"/>
        <v>162582225</v>
      </c>
      <c r="E13" s="11"/>
    </row>
    <row r="14" spans="1:5" ht="15" thickTop="1" x14ac:dyDescent="0.35">
      <c r="A14" s="5" t="s">
        <v>17</v>
      </c>
      <c r="B14" s="8"/>
      <c r="C14" s="8"/>
      <c r="D14" s="8"/>
      <c r="E14" s="8"/>
    </row>
    <row r="15" spans="1:5" ht="24" x14ac:dyDescent="0.35">
      <c r="A15" s="7" t="s">
        <v>18</v>
      </c>
      <c r="B15" s="8"/>
      <c r="C15" s="8"/>
      <c r="D15" s="8">
        <v>27000000</v>
      </c>
      <c r="E15" s="9" t="s">
        <v>19</v>
      </c>
    </row>
    <row r="16" spans="1:5" x14ac:dyDescent="0.35">
      <c r="A16" s="7" t="s">
        <v>20</v>
      </c>
      <c r="B16" s="8"/>
      <c r="C16" s="8"/>
      <c r="D16" s="8">
        <v>40417775</v>
      </c>
      <c r="E16" s="8"/>
    </row>
    <row r="17" spans="1:5" ht="24" x14ac:dyDescent="0.35">
      <c r="A17" s="7" t="s">
        <v>21</v>
      </c>
      <c r="B17" s="8"/>
      <c r="C17" s="8"/>
      <c r="D17" s="8">
        <v>70000000</v>
      </c>
      <c r="E17" s="8"/>
    </row>
    <row r="18" spans="1:5" ht="15" thickBot="1" x14ac:dyDescent="0.4">
      <c r="A18" s="12" t="s">
        <v>22</v>
      </c>
      <c r="B18" s="10"/>
      <c r="C18" s="10"/>
      <c r="D18" s="10">
        <f>D15+D16+D17</f>
        <v>137417775</v>
      </c>
      <c r="E18" s="11"/>
    </row>
    <row r="19" spans="1:5" ht="15" thickTop="1" x14ac:dyDescent="0.35">
      <c r="A19" s="5" t="s">
        <v>23</v>
      </c>
      <c r="B19" s="13"/>
      <c r="C19" s="13"/>
      <c r="D19" s="13">
        <f>D18+D13</f>
        <v>300000000</v>
      </c>
      <c r="E19" s="14"/>
    </row>
    <row r="20" spans="1:5" x14ac:dyDescent="0.35">
      <c r="A20" s="15"/>
      <c r="B20" s="13"/>
      <c r="C20" s="13"/>
      <c r="D20" s="13"/>
      <c r="E20" s="14"/>
    </row>
    <row r="22" spans="1:5" x14ac:dyDescent="0.35">
      <c r="A22" s="3" t="s">
        <v>24</v>
      </c>
    </row>
    <row r="23" spans="1:5" x14ac:dyDescent="0.35">
      <c r="A23" t="s">
        <v>25</v>
      </c>
    </row>
    <row r="25" spans="1:5" ht="24.5" thickBot="1" x14ac:dyDescent="0.4">
      <c r="A25" s="4" t="s">
        <v>26</v>
      </c>
      <c r="B25" s="4"/>
      <c r="C25" s="4"/>
      <c r="D25" s="4" t="s">
        <v>27</v>
      </c>
    </row>
    <row r="26" spans="1:5" ht="15" thickTop="1" x14ac:dyDescent="0.35">
      <c r="A26" s="7" t="s">
        <v>28</v>
      </c>
      <c r="C26" s="8"/>
      <c r="D26" s="8">
        <v>20486456.799140703</v>
      </c>
    </row>
    <row r="27" spans="1:5" x14ac:dyDescent="0.35">
      <c r="A27" s="7" t="s">
        <v>29</v>
      </c>
      <c r="C27" s="8"/>
      <c r="D27" s="8">
        <v>77865000</v>
      </c>
    </row>
    <row r="28" spans="1:5" x14ac:dyDescent="0.35">
      <c r="A28" s="7" t="s">
        <v>30</v>
      </c>
      <c r="C28" s="8"/>
      <c r="D28" s="8">
        <v>7500000</v>
      </c>
    </row>
    <row r="29" spans="1:5" x14ac:dyDescent="0.35">
      <c r="A29" s="7" t="s">
        <v>31</v>
      </c>
      <c r="C29" s="8"/>
      <c r="D29" s="8">
        <v>3000000</v>
      </c>
    </row>
    <row r="30" spans="1:5" x14ac:dyDescent="0.35">
      <c r="A30" s="5" t="s">
        <v>32</v>
      </c>
      <c r="C30" s="8"/>
      <c r="D30" s="16">
        <f>SUM(D26:D29)</f>
        <v>108851456.79914071</v>
      </c>
    </row>
    <row r="31" spans="1:5" ht="15" thickBot="1" x14ac:dyDescent="0.4">
      <c r="A31" s="17" t="s">
        <v>33</v>
      </c>
      <c r="B31" s="18"/>
      <c r="C31" s="18"/>
      <c r="D31" s="18">
        <v>41148543.200859293</v>
      </c>
    </row>
    <row r="32" spans="1:5" ht="15" thickTop="1" x14ac:dyDescent="0.35">
      <c r="A32" s="5" t="s">
        <v>34</v>
      </c>
      <c r="B32" s="13"/>
      <c r="C32" s="13"/>
      <c r="D32" s="13">
        <f>D31+D30</f>
        <v>150000000</v>
      </c>
    </row>
    <row r="34" spans="1:1" x14ac:dyDescent="0.35">
      <c r="A34" s="2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AGEA - Pct 1 - 2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Ioana BIRTA</dc:creator>
  <cp:lastModifiedBy>Ioana BIRTA</cp:lastModifiedBy>
  <dcterms:created xsi:type="dcterms:W3CDTF">2022-04-14T10:19:22Z</dcterms:created>
  <dcterms:modified xsi:type="dcterms:W3CDTF">2022-04-14T10:20:58Z</dcterms:modified>
</cp:coreProperties>
</file>